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0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<sst xmlns="http://schemas.openxmlformats.org/spreadsheetml/2006/main" count="323" uniqueCount="189">
  <si>
    <t>RAZLIKA:</t>
  </si>
  <si>
    <t>Red.
br.</t>
  </si>
  <si>
    <t>NAZIV PROGRAMA</t>
  </si>
  <si>
    <t>1.</t>
  </si>
  <si>
    <t>1.1.</t>
  </si>
  <si>
    <t>1.1.1.</t>
  </si>
  <si>
    <t>1.1.2.</t>
  </si>
  <si>
    <t>1.1.3.</t>
  </si>
  <si>
    <t>1.2.</t>
  </si>
  <si>
    <t>1.3.</t>
  </si>
  <si>
    <t>42- MATERIJALNI RASHODI</t>
  </si>
  <si>
    <t>1.4.</t>
  </si>
  <si>
    <t>44- FINANCIJSKI RASHODI</t>
  </si>
  <si>
    <t>1.5.</t>
  </si>
  <si>
    <t>45- DONACIJE</t>
  </si>
  <si>
    <t>1.5.1.</t>
  </si>
  <si>
    <t>451- tekuće donacije</t>
  </si>
  <si>
    <t>1.5.2.</t>
  </si>
  <si>
    <t>452- kapitalne donacije</t>
  </si>
  <si>
    <t>1.6.</t>
  </si>
  <si>
    <t>46- OSTALI RASHODI</t>
  </si>
  <si>
    <t>1.7.</t>
  </si>
  <si>
    <t>47- FINANCIRANJE POVEZANIH NPF ORGANIZACIJA</t>
  </si>
  <si>
    <t>1.8.</t>
  </si>
  <si>
    <t>OPREMA</t>
  </si>
  <si>
    <t>DANI PREDUJMOVI</t>
  </si>
  <si>
    <t>2.</t>
  </si>
  <si>
    <t>3.</t>
  </si>
  <si>
    <t>IZVRŠENJE 01.01.-31.12.2020.</t>
  </si>
  <si>
    <t>FINANCIJSKI IZVJEŠTAJ O FINANCIRANJU JAVNIH POTREBA REPUBLIKE HRVATSKE U TEHNIČKOJ KULTURI ZA RAZDOBLJE 01.01.- 31.12.2020.</t>
  </si>
  <si>
    <t>Ukupni prihodi (izravni programski troškovi s materijalnim troškovima, plaće i naknade) za provedbu programa javnih potreba RH u tehničkoj kulturi od 01.01.2020. - 31.12.2020. - sredstva primljena od HZTK</t>
  </si>
  <si>
    <t xml:space="preserve">Ukupni rashodi za provedbu programa javnih potreba RH u tehničkoj kulturi od 01.01.2020.- 31.12.2020. </t>
  </si>
  <si>
    <t>Mjesto i datum:</t>
  </si>
  <si>
    <t xml:space="preserve">Odgovorna osoba saveza:                                       </t>
  </si>
  <si>
    <t>NEIZRAVNI TROŠKOVI (plaće i naknade)</t>
  </si>
  <si>
    <t>411 - PLAĆE</t>
  </si>
  <si>
    <t>412- OSTALI RASHODI ZA RADNIKE</t>
  </si>
  <si>
    <t>413- DOPRINOSI NA PLAĆE</t>
  </si>
  <si>
    <t>421- NAKNADE TROŠKOVA RADNICIMA</t>
  </si>
  <si>
    <t>423- NAKNADE VOLONTERIMA</t>
  </si>
  <si>
    <t>425- RASHODI ZA USLUGE</t>
  </si>
  <si>
    <t>426- RASHODI ZA MATERIJAL I ENERGIJU</t>
  </si>
  <si>
    <t>429- OSTALI NESPOMENUTI MATERIJALNI RASHODI</t>
  </si>
  <si>
    <t>43 - AMORTIZACIJA</t>
  </si>
  <si>
    <t>41 - RASHODI ZA RADNIKE</t>
  </si>
  <si>
    <t>UKUPNO:</t>
  </si>
  <si>
    <t>1.1.4.</t>
  </si>
  <si>
    <t>1.1.5.</t>
  </si>
  <si>
    <t>1.1.6.</t>
  </si>
  <si>
    <t>1.1.7.</t>
  </si>
  <si>
    <t xml:space="preserve">NAZIV NACIONALNOG SAVEZA TEHNIČKE KULTURE:                                                </t>
  </si>
  <si>
    <t>UKUPNO IZRAVNI TROŠKOVI PROGRAMA</t>
  </si>
  <si>
    <t>UKUPNO NEIZRAVNI TROŠKOVI PROGRAMA</t>
  </si>
  <si>
    <t>UKUPNO PROGRAMI</t>
  </si>
  <si>
    <t>NAPOMENA: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</si>
  <si>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</si>
  <si>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</si>
  <si>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</si>
  <si>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</si>
  <si>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</si>
  <si>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</si>
  <si>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</si>
  <si>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</si>
  <si>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2.2.</t>
  </si>
  <si>
    <t>2.3.</t>
  </si>
  <si>
    <t>2.4.</t>
  </si>
  <si>
    <t>2.5.</t>
  </si>
  <si>
    <t>2.6.</t>
  </si>
  <si>
    <t>2.7.</t>
  </si>
  <si>
    <t>2.8.</t>
  </si>
  <si>
    <t>3.1.</t>
  </si>
  <si>
    <t>3.1.1.</t>
  </si>
  <si>
    <t>3.1.2.</t>
  </si>
  <si>
    <t>3.1.3.</t>
  </si>
  <si>
    <t>4.1.4.</t>
  </si>
  <si>
    <t>421- PRIJEVOZ</t>
  </si>
  <si>
    <t>Fotoradionice za osobe s posebnim potrebama</t>
  </si>
  <si>
    <t>Programi stručnog usavršavanja</t>
  </si>
  <si>
    <t>Međunarodna suradnja</t>
  </si>
  <si>
    <t>Festival tehničke kulture, Nagrade i priznanja Hrvatskog fotosaveza</t>
  </si>
  <si>
    <t>Opći poslovi, sjednice tijela upravljanja i nadzora</t>
  </si>
  <si>
    <t>Informacijski sustav</t>
  </si>
  <si>
    <t>3.1.4.</t>
  </si>
  <si>
    <t>3.1.5.</t>
  </si>
  <si>
    <t>3.1.6.</t>
  </si>
  <si>
    <t>3.1.7.</t>
  </si>
  <si>
    <t>3.2.</t>
  </si>
  <si>
    <t>3.3.</t>
  </si>
  <si>
    <t>3.4.</t>
  </si>
  <si>
    <t>3.5.</t>
  </si>
  <si>
    <t>3.6.</t>
  </si>
  <si>
    <t>3.7.</t>
  </si>
  <si>
    <t>3.8.</t>
  </si>
  <si>
    <t>Fotoradionice za djecu i mlade</t>
  </si>
  <si>
    <t>Ljetne fotoradionice za mlade</t>
  </si>
  <si>
    <t>4.</t>
  </si>
  <si>
    <t>4.1.</t>
  </si>
  <si>
    <t>4.1.1.</t>
  </si>
  <si>
    <t>4.1.2.</t>
  </si>
  <si>
    <t>4.1.3.</t>
  </si>
  <si>
    <t>4.1.5.</t>
  </si>
  <si>
    <t>4.1.6.</t>
  </si>
  <si>
    <t>4.1.7.</t>
  </si>
  <si>
    <t>4.2.</t>
  </si>
  <si>
    <t>4.3.</t>
  </si>
  <si>
    <t>4.4.</t>
  </si>
  <si>
    <t>4.5.</t>
  </si>
  <si>
    <t>4.6.</t>
  </si>
  <si>
    <t>4.7.</t>
  </si>
  <si>
    <t>4.8.</t>
  </si>
  <si>
    <t>5.</t>
  </si>
  <si>
    <t>5.1.</t>
  </si>
  <si>
    <t>5.1.1.</t>
  </si>
  <si>
    <t>5.1.2.</t>
  </si>
  <si>
    <t>5.1.3.</t>
  </si>
  <si>
    <t>5.1.4.</t>
  </si>
  <si>
    <t>5.1.5.</t>
  </si>
  <si>
    <t>5.1.6.</t>
  </si>
  <si>
    <t>5.1.7.</t>
  </si>
  <si>
    <t>5.2.</t>
  </si>
  <si>
    <t>5.3.</t>
  </si>
  <si>
    <t>5.4.</t>
  </si>
  <si>
    <t>5.5.</t>
  </si>
  <si>
    <t>5.6.</t>
  </si>
  <si>
    <t>5.7.</t>
  </si>
  <si>
    <t>5.8.</t>
  </si>
  <si>
    <t>6.</t>
  </si>
  <si>
    <t>6.1.</t>
  </si>
  <si>
    <t>6.1.1.</t>
  </si>
  <si>
    <t>6.1.2.</t>
  </si>
  <si>
    <t>6.1.3.</t>
  </si>
  <si>
    <t>6.1.4.</t>
  </si>
  <si>
    <t>6.1.5.</t>
  </si>
  <si>
    <t>6.1.6.</t>
  </si>
  <si>
    <t>6.1.7.</t>
  </si>
  <si>
    <t>6.2.</t>
  </si>
  <si>
    <t>6.3.</t>
  </si>
  <si>
    <t>6.4.</t>
  </si>
  <si>
    <t>6.5.</t>
  </si>
  <si>
    <t>6.6.</t>
  </si>
  <si>
    <t>6.7.</t>
  </si>
  <si>
    <t>6.8.</t>
  </si>
  <si>
    <t>7.</t>
  </si>
  <si>
    <t>7.1.</t>
  </si>
  <si>
    <t>7.1.1.</t>
  </si>
  <si>
    <t>7.1.2.</t>
  </si>
  <si>
    <t>7.1.3.</t>
  </si>
  <si>
    <t>7.1.4.</t>
  </si>
  <si>
    <t>7.1.5.</t>
  </si>
  <si>
    <t>7.1.6.</t>
  </si>
  <si>
    <t>7.1.7.</t>
  </si>
  <si>
    <t>7.2.</t>
  </si>
  <si>
    <t>7.3.</t>
  </si>
  <si>
    <t>7.4.</t>
  </si>
  <si>
    <t>7.5.</t>
  </si>
  <si>
    <t>7.6.</t>
  </si>
  <si>
    <t>7.7.</t>
  </si>
  <si>
    <t>7.8.</t>
  </si>
  <si>
    <t>8.</t>
  </si>
  <si>
    <t>8.1.</t>
  </si>
  <si>
    <t>8.1.2.</t>
  </si>
  <si>
    <t>8.1.1.</t>
  </si>
  <si>
    <t>8.1.3.</t>
  </si>
  <si>
    <t>8.1.4.</t>
  </si>
  <si>
    <t>8.1.5.</t>
  </si>
  <si>
    <t>8.1.7.</t>
  </si>
  <si>
    <t>8.1.6.</t>
  </si>
  <si>
    <t>8.2.</t>
  </si>
  <si>
    <t>8.3.</t>
  </si>
  <si>
    <t>8.4.</t>
  </si>
  <si>
    <t>8.5.</t>
  </si>
  <si>
    <t>8.6.</t>
  </si>
  <si>
    <t>8.7.</t>
  </si>
  <si>
    <t>8.8.</t>
  </si>
  <si>
    <t>HRVATSKI FOTOSAVEZ</t>
  </si>
  <si>
    <t>9.</t>
  </si>
  <si>
    <t>9.1.</t>
  </si>
  <si>
    <t>9.1.1.</t>
  </si>
  <si>
    <t>9.1.2.</t>
  </si>
  <si>
    <t>9.1.3.</t>
  </si>
  <si>
    <t>9.1.4.</t>
  </si>
  <si>
    <t xml:space="preserve"> Za program fotoradionica za djecu i mlade u 2020. godini odobren je iznos od 378.172,00 kn, a utrošeno je 286.455,00 kn. Zbog specifične situacije uzrokovane pandemijom virusa COVID-19 te potresom u Zagrebu, program je realiziran u smanjenom opsegu. Razlika od 91.715,80 kn upotrijebit će se za realizaciju istovjetnih programa u 2021. godini.</t>
  </si>
  <si>
    <t xml:space="preserve"> Za program ljetnih fotoradionica za djecu i mlade u 2020. godini odobren je iznos od 150.220,00 kn, a utrošeno je 127.141,98 kn. Program je realiziran u nešto smanjenom opsegu, a iznos od 23.188,02 kn upotrijebit će se za realizaciju istovjetnih programa u 2021. godini.</t>
  </si>
  <si>
    <t>Za program  fotoradionica za osobe s posebnim potrebama u 2020. godini odobren je iznos od 91.900,00 kn. Program je realiziran u znatno smanjenom opsegu jer je to najugroženija skupina osoba koje nisu mogle sudjelovati u planiranim programima. Utrošeno je 20.584,77 kn, a razlika od 71.315,23 kn usmjerena je na pokriće zajedničkih troškova u stavci Opći poslovi.</t>
  </si>
  <si>
    <t>Za programe stručnih usavršavanja u 2020. godini odobren je iznos od 155.000,00 kn. Program je bio djelomično smanjen zbog okolnosti u kojima su programi realizirani. Utrošeno je 119.336,05 kn, a razlika od 35.663,95 kn biti će utrošena na istovjetne programe u 2021. godini.</t>
  </si>
  <si>
    <t>Za program Festivala tehničke kulture, Nagrade i priznanja Hrvatskog fotosaveza u 2020. godini odobreno je 19.500,00 kn, a utrošeno 1.562,50 kn jer Festival tehničke kulture u 2020.g. nije održan. Iznos od 17.937,00 kn biti će utrošen na realizaciju istovjetnih programa u 2021. godini.</t>
  </si>
  <si>
    <t>Za program Informacijski sustav u 2020. godini je odobren iznos od 10.500,00 kn. Program je djelomično realiziran u iznosu od 1.510,00 kn, a razlika od 8.990,00 kn biti će utrošena na realizaciju istovrsnog programa u 2021. godini.</t>
  </si>
  <si>
    <t>424- NAKNADE OSTALIM OSOBAMA IZVAN RADNOG ODNOSA</t>
  </si>
  <si>
    <t>422- NAKNADE ČLANOVIMA U PREDSTAVNIČKIM I IZVRŠNIM TIJELIMA, POVJERENSTVIMA I SL.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</si>
</sst>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k_n_-;\-* #,##0.00\ _k_n_-;_-* &quot;-&quot;??\ _k_n_-;_-@_-"/>
    <numFmt numFmtId="177" formatCode="_-* #,##0\ _k_n_-;\-* #,##0\ _k_n_-;_-* &quot;-&quot;\ _k_n_-;_-@_-"/>
    <numFmt numFmtId="178" formatCode="#,##0.00\ &quot;kn&quot;"/>
    <numFmt numFmtId="179" formatCode="[$-41A]d\.\ mmmm\ yyyy\."/>
    <numFmt numFmtId="180" formatCode="0.000"/>
  </numFmts>
  <fonts count="48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1"/>
      <name val="Calibri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7" borderId="3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wrapText="1"/>
    </xf>
    <xf numFmtId="2" fontId="2" fillId="21" borderId="11" xfId="15" applyNumberFormat="1" applyFont="1" applyFill="1" applyBorder="1" applyAlignment="1">
      <alignment horizontal="center" vertical="center" wrapText="1"/>
    </xf>
    <xf numFmtId="0" fontId="2" fillId="21" borderId="11" xfId="15" applyFont="1" applyFill="1" applyBorder="1" applyAlignment="1">
      <alignment horizontal="center" vertical="center" wrapText="1"/>
    </xf>
    <xf numFmtId="4" fontId="2" fillId="21" borderId="10" xfId="15" applyNumberFormat="1" applyFont="1" applyFill="1" applyBorder="1" applyAlignment="1">
      <alignment horizontal="center" vertical="center"/>
    </xf>
    <xf numFmtId="2" fontId="1" fillId="14" borderId="10" xfId="0" applyNumberFormat="1" applyFont="1" applyFill="1" applyBorder="1" applyAlignment="1">
      <alignment horizontal="center" vertical="center"/>
    </xf>
    <xf numFmtId="0" fontId="3" fillId="14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left" vertical="top" wrapText="1"/>
    </xf>
    <xf numFmtId="2" fontId="2" fillId="32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top" wrapText="1"/>
    </xf>
    <xf numFmtId="178" fontId="4" fillId="0" borderId="0" xfId="0" applyNumberFormat="1" applyFont="1" applyFill="1" applyAlignment="1">
      <alignment/>
    </xf>
    <xf numFmtId="178" fontId="7" fillId="0" borderId="0" xfId="0" applyNumberFormat="1" applyFont="1" applyAlignment="1">
      <alignment/>
    </xf>
    <xf numFmtId="178" fontId="9" fillId="0" borderId="10" xfId="0" applyNumberFormat="1" applyFont="1" applyFill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left" vertical="top" wrapText="1"/>
    </xf>
    <xf numFmtId="178" fontId="4" fillId="0" borderId="12" xfId="0" applyNumberFormat="1" applyFont="1" applyFill="1" applyBorder="1" applyAlignment="1">
      <alignment/>
    </xf>
    <xf numFmtId="2" fontId="10" fillId="32" borderId="10" xfId="0" applyNumberFormat="1" applyFont="1" applyFill="1" applyBorder="1" applyAlignment="1">
      <alignment horizontal="center" vertical="center"/>
    </xf>
    <xf numFmtId="0" fontId="11" fillId="32" borderId="10" xfId="0" applyNumberFormat="1" applyFont="1" applyFill="1" applyBorder="1" applyAlignment="1">
      <alignment horizontal="left" vertical="top" wrapText="1"/>
    </xf>
    <xf numFmtId="178" fontId="3" fillId="14" borderId="10" xfId="0" applyNumberFormat="1" applyFont="1" applyFill="1" applyBorder="1" applyAlignment="1">
      <alignment horizontal="right" vertical="center" wrapText="1"/>
    </xf>
    <xf numFmtId="178" fontId="7" fillId="33" borderId="10" xfId="0" applyNumberFormat="1" applyFont="1" applyFill="1" applyBorder="1" applyAlignment="1">
      <alignment horizontal="right" vertical="center"/>
    </xf>
    <xf numFmtId="2" fontId="10" fillId="6" borderId="10" xfId="0" applyNumberFormat="1" applyFont="1" applyFill="1" applyBorder="1" applyAlignment="1">
      <alignment horizontal="center" vertical="center"/>
    </xf>
    <xf numFmtId="0" fontId="11" fillId="6" borderId="10" xfId="0" applyNumberFormat="1" applyFont="1" applyFill="1" applyBorder="1" applyAlignment="1">
      <alignment horizontal="left" vertical="top" wrapText="1"/>
    </xf>
    <xf numFmtId="178" fontId="12" fillId="6" borderId="10" xfId="0" applyNumberFormat="1" applyFont="1" applyFill="1" applyBorder="1" applyAlignment="1">
      <alignment horizontal="right" vertical="center"/>
    </xf>
    <xf numFmtId="178" fontId="11" fillId="6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/>
    </xf>
    <xf numFmtId="2" fontId="2" fillId="32" borderId="13" xfId="0" applyNumberFormat="1" applyFont="1" applyFill="1" applyBorder="1" applyAlignment="1">
      <alignment horizontal="center" vertical="center"/>
    </xf>
    <xf numFmtId="0" fontId="4" fillId="32" borderId="13" xfId="0" applyNumberFormat="1" applyFont="1" applyFill="1" applyBorder="1" applyAlignment="1">
      <alignment horizontal="left" vertical="top" wrapText="1"/>
    </xf>
    <xf numFmtId="178" fontId="4" fillId="32" borderId="13" xfId="0" applyNumberFormat="1" applyFont="1" applyFill="1" applyBorder="1" applyAlignment="1">
      <alignment horizontal="right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left" vertical="top" wrapText="1"/>
    </xf>
    <xf numFmtId="178" fontId="11" fillId="34" borderId="10" xfId="0" applyNumberFormat="1" applyFont="1" applyFill="1" applyBorder="1" applyAlignment="1">
      <alignment horizontal="right" vertical="center"/>
    </xf>
    <xf numFmtId="0" fontId="3" fillId="14" borderId="10" xfId="0" applyNumberFormat="1" applyFont="1" applyFill="1" applyBorder="1" applyAlignment="1">
      <alignment horizontal="center" vertical="center" wrapText="1"/>
    </xf>
    <xf numFmtId="178" fontId="11" fillId="32" borderId="10" xfId="0" applyNumberFormat="1" applyFont="1" applyFill="1" applyBorder="1" applyAlignment="1">
      <alignment horizontal="right" vertical="center" wrapText="1"/>
    </xf>
    <xf numFmtId="178" fontId="4" fillId="0" borderId="10" xfId="0" applyNumberFormat="1" applyFont="1" applyFill="1" applyBorder="1" applyAlignment="1">
      <alignment horizontal="right" vertical="center"/>
    </xf>
    <xf numFmtId="0" fontId="11" fillId="33" borderId="10" xfId="0" applyNumberFormat="1" applyFont="1" applyFill="1" applyBorder="1" applyAlignment="1">
      <alignment horizontal="left" vertical="top" wrapText="1"/>
    </xf>
    <xf numFmtId="178" fontId="4" fillId="0" borderId="10" xfId="0" applyNumberFormat="1" applyFont="1" applyFill="1" applyBorder="1" applyAlignment="1">
      <alignment horizontal="right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left" vertical="top" wrapText="1"/>
    </xf>
    <xf numFmtId="178" fontId="11" fillId="35" borderId="10" xfId="0" applyNumberFormat="1" applyFont="1" applyFill="1" applyBorder="1" applyAlignment="1">
      <alignment horizontal="right" vertical="center" wrapText="1"/>
    </xf>
    <xf numFmtId="178" fontId="3" fillId="14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180" fontId="10" fillId="6" borderId="10" xfId="0" applyNumberFormat="1" applyFont="1" applyFill="1" applyBorder="1" applyAlignment="1">
      <alignment horizontal="center" vertical="center"/>
    </xf>
    <xf numFmtId="180" fontId="2" fillId="33" borderId="10" xfId="0" applyNumberFormat="1" applyFont="1" applyFill="1" applyBorder="1" applyAlignment="1">
      <alignment horizontal="center" vertical="center"/>
    </xf>
    <xf numFmtId="180" fontId="2" fillId="32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10" fillId="6" borderId="10" xfId="0" applyNumberFormat="1" applyFont="1" applyFill="1" applyBorder="1" applyAlignment="1">
      <alignment horizontal="center" vertical="center"/>
    </xf>
    <xf numFmtId="0" fontId="11" fillId="6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2" borderId="10" xfId="0" applyNumberFormat="1" applyFont="1" applyFill="1" applyBorder="1" applyAlignment="1">
      <alignment horizontal="left" vertical="center" wrapText="1"/>
    </xf>
    <xf numFmtId="178" fontId="11" fillId="0" borderId="0" xfId="0" applyNumberFormat="1" applyFont="1" applyFill="1" applyAlignment="1">
      <alignment vertical="top"/>
    </xf>
    <xf numFmtId="0" fontId="0" fillId="0" borderId="0" xfId="0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wrapText="1"/>
    </xf>
    <xf numFmtId="49" fontId="0" fillId="0" borderId="0" xfId="0" applyNumberFormat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178" fontId="11" fillId="6" borderId="10" xfId="0" applyNumberFormat="1" applyFont="1" applyFill="1" applyBorder="1" applyAlignment="1">
      <alignment horizontal="right" vertical="center"/>
    </xf>
    <xf numFmtId="178" fontId="4" fillId="33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/>
    </xf>
    <xf numFmtId="178" fontId="11" fillId="34" borderId="10" xfId="0" applyNumberFormat="1" applyFont="1" applyFill="1" applyBorder="1" applyAlignment="1">
      <alignment horizontal="right" vertical="center"/>
    </xf>
    <xf numFmtId="178" fontId="13" fillId="6" borderId="10" xfId="0" applyNumberFormat="1" applyFont="1" applyFill="1" applyBorder="1" applyAlignment="1">
      <alignment horizontal="right" vertical="center"/>
    </xf>
    <xf numFmtId="178" fontId="13" fillId="34" borderId="10" xfId="0" applyNumberFormat="1" applyFont="1" applyFill="1" applyBorder="1" applyAlignment="1">
      <alignment horizontal="right" vertical="center"/>
    </xf>
    <xf numFmtId="178" fontId="30" fillId="33" borderId="10" xfId="0" applyNumberFormat="1" applyFont="1" applyFill="1" applyBorder="1" applyAlignment="1">
      <alignment horizontal="right" vertical="center"/>
    </xf>
    <xf numFmtId="178" fontId="30" fillId="32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5"/>
  <sheetViews>
    <sheetView tabSelected="1" view="pageLayout" zoomScaleNormal="102" workbookViewId="0" topLeftCell="A140">
      <selection activeCell="C157" sqref="C157"/>
    </sheetView>
  </sheetViews>
  <sheetFormatPr defaultColWidth="9.140625" defaultRowHeight="15"/>
  <cols>
    <col min="1" max="1" width="6.57421875" style="3" customWidth="1"/>
    <col min="2" max="2" width="46.28125" style="4" customWidth="1"/>
    <col min="3" max="3" width="32.57421875" style="19" customWidth="1"/>
    <col min="4" max="4" width="28.8515625" style="5" customWidth="1"/>
    <col min="5" max="16384" width="9.140625" style="5" customWidth="1"/>
  </cols>
  <sheetData>
    <row r="1" spans="1:3" ht="31.5" customHeight="1">
      <c r="A1" s="61" t="s">
        <v>50</v>
      </c>
      <c r="B1" s="61"/>
      <c r="C1" s="59" t="s">
        <v>174</v>
      </c>
    </row>
    <row r="2" spans="1:3" ht="36" customHeight="1">
      <c r="A2" s="62" t="s">
        <v>29</v>
      </c>
      <c r="B2" s="62"/>
      <c r="C2" s="62"/>
    </row>
    <row r="3" spans="1:2" ht="18.75" customHeight="1">
      <c r="A3" s="6"/>
      <c r="B3" s="7"/>
    </row>
    <row r="4" spans="1:3" ht="66.75" customHeight="1">
      <c r="A4" s="6"/>
      <c r="B4" s="8" t="s">
        <v>30</v>
      </c>
      <c r="C4" s="21">
        <v>1309063</v>
      </c>
    </row>
    <row r="5" spans="1:3" ht="39" customHeight="1">
      <c r="A5" s="6"/>
      <c r="B5" s="8" t="s">
        <v>31</v>
      </c>
      <c r="C5" s="22">
        <f>SUM(C27,C46,C65,C84,C103,C122,C141,C160,C168)</f>
        <v>1127794.81</v>
      </c>
    </row>
    <row r="6" spans="1:3" ht="18.75" customHeight="1">
      <c r="A6" s="6"/>
      <c r="B6" s="9" t="s">
        <v>0</v>
      </c>
      <c r="C6" s="22">
        <f>C4-C5</f>
        <v>181268.18999999994</v>
      </c>
    </row>
    <row r="7" spans="1:3" ht="15.75" customHeight="1">
      <c r="A7" s="6"/>
      <c r="B7" s="7"/>
      <c r="C7" s="20"/>
    </row>
    <row r="8" spans="1:3" s="2" customFormat="1" ht="36.75" customHeight="1">
      <c r="A8" s="10" t="s">
        <v>1</v>
      </c>
      <c r="B8" s="11" t="s">
        <v>2</v>
      </c>
      <c r="C8" s="12" t="s">
        <v>28</v>
      </c>
    </row>
    <row r="9" spans="1:3" s="1" customFormat="1" ht="27.75" customHeight="1">
      <c r="A9" s="13" t="s">
        <v>3</v>
      </c>
      <c r="B9" s="41" t="s">
        <v>80</v>
      </c>
      <c r="C9" s="28"/>
    </row>
    <row r="10" spans="1:3" s="1" customFormat="1" ht="15">
      <c r="A10" s="30" t="s">
        <v>4</v>
      </c>
      <c r="B10" s="31" t="s">
        <v>10</v>
      </c>
      <c r="C10" s="32">
        <f>C11+C12+C13+C14+C15+C16+C17</f>
        <v>83196.56</v>
      </c>
    </row>
    <row r="11" spans="1:3" s="1" customFormat="1" ht="15">
      <c r="A11" s="17" t="s">
        <v>5</v>
      </c>
      <c r="B11" s="18" t="s">
        <v>38</v>
      </c>
      <c r="C11" s="29">
        <v>7290</v>
      </c>
    </row>
    <row r="12" spans="1:3" s="1" customFormat="1" ht="38.25" customHeight="1">
      <c r="A12" s="17" t="s">
        <v>6</v>
      </c>
      <c r="B12" s="18" t="s">
        <v>188</v>
      </c>
      <c r="C12" s="29">
        <v>9064.23</v>
      </c>
    </row>
    <row r="13" spans="1:3" s="1" customFormat="1" ht="13.5" customHeight="1">
      <c r="A13" s="17" t="s">
        <v>7</v>
      </c>
      <c r="B13" s="18" t="s">
        <v>39</v>
      </c>
      <c r="C13" s="29">
        <v>0</v>
      </c>
    </row>
    <row r="14" spans="1:3" s="1" customFormat="1" ht="25.5">
      <c r="A14" s="17" t="s">
        <v>46</v>
      </c>
      <c r="B14" s="18" t="s">
        <v>187</v>
      </c>
      <c r="C14" s="29">
        <v>0</v>
      </c>
    </row>
    <row r="15" spans="1:3" s="1" customFormat="1" ht="15">
      <c r="A15" s="17" t="s">
        <v>47</v>
      </c>
      <c r="B15" s="18" t="s">
        <v>40</v>
      </c>
      <c r="C15" s="29">
        <v>38582.57</v>
      </c>
    </row>
    <row r="16" spans="1:3" s="1" customFormat="1" ht="15">
      <c r="A16" s="17" t="s">
        <v>48</v>
      </c>
      <c r="B16" s="18" t="s">
        <v>41</v>
      </c>
      <c r="C16" s="29">
        <v>7364.56</v>
      </c>
    </row>
    <row r="17" spans="1:3" s="1" customFormat="1" ht="24" customHeight="1">
      <c r="A17" s="17" t="s">
        <v>49</v>
      </c>
      <c r="B17" s="18" t="s">
        <v>42</v>
      </c>
      <c r="C17" s="29">
        <v>20895.2</v>
      </c>
    </row>
    <row r="18" spans="1:3" s="1" customFormat="1" ht="14.25" customHeight="1">
      <c r="A18" s="30" t="s">
        <v>8</v>
      </c>
      <c r="B18" s="31" t="s">
        <v>43</v>
      </c>
      <c r="C18" s="32">
        <v>0</v>
      </c>
    </row>
    <row r="19" spans="1:3" s="1" customFormat="1" ht="12" customHeight="1">
      <c r="A19" s="30" t="s">
        <v>9</v>
      </c>
      <c r="B19" s="31" t="s">
        <v>12</v>
      </c>
      <c r="C19" s="32">
        <v>11047.67</v>
      </c>
    </row>
    <row r="20" spans="1:3" s="1" customFormat="1" ht="12.75">
      <c r="A20" s="30" t="s">
        <v>11</v>
      </c>
      <c r="B20" s="31" t="s">
        <v>14</v>
      </c>
      <c r="C20" s="33">
        <v>0</v>
      </c>
    </row>
    <row r="21" spans="1:3" s="1" customFormat="1" ht="3" customHeight="1" hidden="1">
      <c r="A21" s="30" t="s">
        <v>15</v>
      </c>
      <c r="B21" s="31" t="s">
        <v>16</v>
      </c>
      <c r="C21" s="33"/>
    </row>
    <row r="22" spans="1:3" s="1" customFormat="1" ht="12.75" hidden="1">
      <c r="A22" s="30" t="s">
        <v>17</v>
      </c>
      <c r="B22" s="31" t="s">
        <v>18</v>
      </c>
      <c r="C22" s="33"/>
    </row>
    <row r="23" spans="1:3" s="1" customFormat="1" ht="12.75">
      <c r="A23" s="30" t="s">
        <v>13</v>
      </c>
      <c r="B23" s="31" t="s">
        <v>20</v>
      </c>
      <c r="C23" s="33">
        <v>15188.98</v>
      </c>
    </row>
    <row r="24" spans="1:3" s="1" customFormat="1" ht="25.5" customHeight="1">
      <c r="A24" s="30" t="s">
        <v>19</v>
      </c>
      <c r="B24" s="31" t="s">
        <v>22</v>
      </c>
      <c r="C24" s="33">
        <v>74062.69</v>
      </c>
    </row>
    <row r="25" spans="1:3" s="1" customFormat="1" ht="12.75">
      <c r="A25" s="16" t="s">
        <v>21</v>
      </c>
      <c r="B25" s="15" t="s">
        <v>24</v>
      </c>
      <c r="C25" s="34">
        <v>50786.25</v>
      </c>
    </row>
    <row r="26" spans="1:3" s="1" customFormat="1" ht="12.75">
      <c r="A26" s="35" t="s">
        <v>23</v>
      </c>
      <c r="B26" s="36" t="s">
        <v>25</v>
      </c>
      <c r="C26" s="37">
        <v>5000</v>
      </c>
    </row>
    <row r="27" spans="1:3" s="1" customFormat="1" ht="12.75">
      <c r="A27" s="38"/>
      <c r="B27" s="39" t="s">
        <v>45</v>
      </c>
      <c r="C27" s="40">
        <f>C10+C18+C19+C20+C23+C24+C25+C26</f>
        <v>239282.15</v>
      </c>
    </row>
    <row r="28" spans="1:3" s="1" customFormat="1" ht="12.75">
      <c r="A28" s="23"/>
      <c r="B28" s="24"/>
      <c r="C28" s="25"/>
    </row>
    <row r="29" spans="1:3" ht="25.5">
      <c r="A29" s="10" t="s">
        <v>1</v>
      </c>
      <c r="B29" s="11" t="s">
        <v>2</v>
      </c>
      <c r="C29" s="12" t="s">
        <v>28</v>
      </c>
    </row>
    <row r="30" spans="1:3" ht="12.75">
      <c r="A30" s="13" t="s">
        <v>26</v>
      </c>
      <c r="B30" s="41" t="s">
        <v>93</v>
      </c>
      <c r="C30" s="49"/>
    </row>
    <row r="31" spans="1:3" ht="12.75">
      <c r="A31" s="30" t="s">
        <v>55</v>
      </c>
      <c r="B31" s="56" t="s">
        <v>10</v>
      </c>
      <c r="C31" s="66">
        <f>C32+C33+C34+C35+C36+C37+C38</f>
        <v>265978.25</v>
      </c>
    </row>
    <row r="32" spans="1:3" ht="12.75">
      <c r="A32" s="17" t="s">
        <v>56</v>
      </c>
      <c r="B32" s="57" t="s">
        <v>38</v>
      </c>
      <c r="C32" s="67">
        <v>18820.9</v>
      </c>
    </row>
    <row r="33" spans="1:3" ht="25.5">
      <c r="A33" s="17" t="s">
        <v>57</v>
      </c>
      <c r="B33" s="57" t="s">
        <v>188</v>
      </c>
      <c r="C33" s="67">
        <v>81579.5</v>
      </c>
    </row>
    <row r="34" spans="1:3" ht="12.75">
      <c r="A34" s="17" t="s">
        <v>58</v>
      </c>
      <c r="B34" s="57" t="s">
        <v>39</v>
      </c>
      <c r="C34" s="67">
        <v>0</v>
      </c>
    </row>
    <row r="35" spans="1:3" ht="25.5">
      <c r="A35" s="17" t="s">
        <v>59</v>
      </c>
      <c r="B35" s="57" t="s">
        <v>187</v>
      </c>
      <c r="C35" s="67">
        <v>11029.45</v>
      </c>
    </row>
    <row r="36" spans="1:3" ht="12.75">
      <c r="A36" s="17" t="s">
        <v>60</v>
      </c>
      <c r="B36" s="57" t="s">
        <v>40</v>
      </c>
      <c r="C36" s="67">
        <v>87460.22</v>
      </c>
    </row>
    <row r="37" spans="1:3" ht="12.75">
      <c r="A37" s="17" t="s">
        <v>61</v>
      </c>
      <c r="B37" s="57" t="s">
        <v>41</v>
      </c>
      <c r="C37" s="67">
        <v>59291.73</v>
      </c>
    </row>
    <row r="38" spans="1:3" ht="25.5">
      <c r="A38" s="17" t="s">
        <v>62</v>
      </c>
      <c r="B38" s="57" t="s">
        <v>42</v>
      </c>
      <c r="C38" s="67">
        <v>7796.45</v>
      </c>
    </row>
    <row r="39" spans="1:3" ht="12.75">
      <c r="A39" s="30" t="s">
        <v>63</v>
      </c>
      <c r="B39" s="56" t="s">
        <v>43</v>
      </c>
      <c r="C39" s="66">
        <v>0</v>
      </c>
    </row>
    <row r="40" spans="1:3" ht="12.75">
      <c r="A40" s="30" t="s">
        <v>64</v>
      </c>
      <c r="B40" s="56" t="s">
        <v>12</v>
      </c>
      <c r="C40" s="66">
        <v>0</v>
      </c>
    </row>
    <row r="41" spans="1:3" ht="12.75">
      <c r="A41" s="30" t="s">
        <v>65</v>
      </c>
      <c r="B41" s="56" t="s">
        <v>14</v>
      </c>
      <c r="C41" s="66">
        <v>0</v>
      </c>
    </row>
    <row r="42" spans="1:3" ht="12.75">
      <c r="A42" s="30" t="s">
        <v>66</v>
      </c>
      <c r="B42" s="56" t="s">
        <v>20</v>
      </c>
      <c r="C42" s="66">
        <v>0</v>
      </c>
    </row>
    <row r="43" spans="1:3" ht="25.5">
      <c r="A43" s="30" t="s">
        <v>67</v>
      </c>
      <c r="B43" s="56" t="s">
        <v>22</v>
      </c>
      <c r="C43" s="66">
        <v>0</v>
      </c>
    </row>
    <row r="44" spans="1:3" ht="12.75">
      <c r="A44" s="16" t="s">
        <v>68</v>
      </c>
      <c r="B44" s="58" t="s">
        <v>24</v>
      </c>
      <c r="C44" s="68">
        <v>20476.95</v>
      </c>
    </row>
    <row r="45" spans="1:3" ht="12.75">
      <c r="A45" s="16" t="s">
        <v>69</v>
      </c>
      <c r="B45" s="58" t="s">
        <v>25</v>
      </c>
      <c r="C45" s="68">
        <v>0</v>
      </c>
    </row>
    <row r="46" spans="1:3" ht="12.75">
      <c r="A46" s="38"/>
      <c r="B46" s="50" t="s">
        <v>45</v>
      </c>
      <c r="C46" s="69">
        <f>C31+C39+C40+C41+C42+C43+C44+C45</f>
        <v>286455.2</v>
      </c>
    </row>
    <row r="48" spans="1:3" ht="25.5">
      <c r="A48" s="10" t="s">
        <v>1</v>
      </c>
      <c r="B48" s="11" t="s">
        <v>2</v>
      </c>
      <c r="C48" s="12" t="s">
        <v>28</v>
      </c>
    </row>
    <row r="49" spans="1:3" ht="12.75">
      <c r="A49" s="13" t="s">
        <v>27</v>
      </c>
      <c r="B49" s="41" t="s">
        <v>94</v>
      </c>
      <c r="C49" s="49"/>
    </row>
    <row r="50" spans="1:3" ht="14.25">
      <c r="A50" s="51" t="s">
        <v>70</v>
      </c>
      <c r="B50" s="56" t="s">
        <v>10</v>
      </c>
      <c r="C50" s="70">
        <f>SUM(C51,C52,C53,C54,C55,C56,C57)</f>
        <v>127141.98000000001</v>
      </c>
    </row>
    <row r="51" spans="1:3" ht="14.25">
      <c r="A51" s="52" t="s">
        <v>71</v>
      </c>
      <c r="B51" s="57" t="s">
        <v>38</v>
      </c>
      <c r="C51" s="72"/>
    </row>
    <row r="52" spans="1:3" ht="25.5">
      <c r="A52" s="52" t="s">
        <v>72</v>
      </c>
      <c r="B52" s="57" t="s">
        <v>188</v>
      </c>
      <c r="C52" s="72">
        <v>42979.51</v>
      </c>
    </row>
    <row r="53" spans="1:3" ht="14.25">
      <c r="A53" s="52" t="s">
        <v>73</v>
      </c>
      <c r="B53" s="57" t="s">
        <v>39</v>
      </c>
      <c r="C53" s="72">
        <v>0</v>
      </c>
    </row>
    <row r="54" spans="1:3" ht="25.5">
      <c r="A54" s="52" t="s">
        <v>82</v>
      </c>
      <c r="B54" s="57" t="s">
        <v>187</v>
      </c>
      <c r="C54" s="72">
        <v>34845.98</v>
      </c>
    </row>
    <row r="55" spans="1:3" ht="14.25">
      <c r="A55" s="52" t="s">
        <v>83</v>
      </c>
      <c r="B55" s="57" t="s">
        <v>40</v>
      </c>
      <c r="C55" s="72">
        <v>4931.25</v>
      </c>
    </row>
    <row r="56" spans="1:3" ht="14.25">
      <c r="A56" s="52" t="s">
        <v>84</v>
      </c>
      <c r="B56" s="57" t="s">
        <v>41</v>
      </c>
      <c r="C56" s="72">
        <v>16606.33</v>
      </c>
    </row>
    <row r="57" spans="1:3" ht="25.5">
      <c r="A57" s="52" t="s">
        <v>85</v>
      </c>
      <c r="B57" s="57" t="s">
        <v>42</v>
      </c>
      <c r="C57" s="72">
        <v>27778.91</v>
      </c>
    </row>
    <row r="58" spans="1:3" ht="14.25">
      <c r="A58" s="55" t="s">
        <v>86</v>
      </c>
      <c r="B58" s="56" t="s">
        <v>43</v>
      </c>
      <c r="C58" s="70">
        <v>0</v>
      </c>
    </row>
    <row r="59" spans="1:3" ht="14.25">
      <c r="A59" s="55" t="s">
        <v>87</v>
      </c>
      <c r="B59" s="56" t="s">
        <v>12</v>
      </c>
      <c r="C59" s="70">
        <v>0</v>
      </c>
    </row>
    <row r="60" spans="1:3" ht="14.25">
      <c r="A60" s="55" t="s">
        <v>88</v>
      </c>
      <c r="B60" s="56" t="s">
        <v>14</v>
      </c>
      <c r="C60" s="70">
        <v>0</v>
      </c>
    </row>
    <row r="61" spans="1:3" ht="14.25">
      <c r="A61" s="55" t="s">
        <v>89</v>
      </c>
      <c r="B61" s="56" t="s">
        <v>20</v>
      </c>
      <c r="C61" s="70">
        <v>0</v>
      </c>
    </row>
    <row r="62" spans="1:3" ht="25.5">
      <c r="A62" s="55" t="s">
        <v>90</v>
      </c>
      <c r="B62" s="56" t="s">
        <v>22</v>
      </c>
      <c r="C62" s="70">
        <v>0</v>
      </c>
    </row>
    <row r="63" spans="1:3" ht="14.25">
      <c r="A63" s="53" t="s">
        <v>91</v>
      </c>
      <c r="B63" s="58" t="s">
        <v>24</v>
      </c>
      <c r="C63" s="73"/>
    </row>
    <row r="64" spans="1:3" ht="14.25">
      <c r="A64" s="53" t="s">
        <v>92</v>
      </c>
      <c r="B64" s="58" t="s">
        <v>25</v>
      </c>
      <c r="C64" s="73">
        <v>0</v>
      </c>
    </row>
    <row r="65" spans="1:3" ht="14.25">
      <c r="A65" s="54"/>
      <c r="B65" s="50" t="s">
        <v>45</v>
      </c>
      <c r="C65" s="71">
        <f>C50+C58+C59+C60+C61+C62+C63+C64</f>
        <v>127141.98000000001</v>
      </c>
    </row>
    <row r="67" spans="1:3" ht="25.5">
      <c r="A67" s="10" t="s">
        <v>1</v>
      </c>
      <c r="B67" s="11" t="s">
        <v>2</v>
      </c>
      <c r="C67" s="12" t="s">
        <v>28</v>
      </c>
    </row>
    <row r="68" spans="1:3" ht="12.75">
      <c r="A68" s="13" t="s">
        <v>95</v>
      </c>
      <c r="B68" s="41" t="s">
        <v>76</v>
      </c>
      <c r="C68" s="49"/>
    </row>
    <row r="69" spans="1:3" ht="14.25">
      <c r="A69" s="51" t="s">
        <v>96</v>
      </c>
      <c r="B69" s="56" t="s">
        <v>10</v>
      </c>
      <c r="C69" s="70">
        <f>SUM(C70,C71,C72,C73,C74,C75,C76)</f>
        <v>20584.77</v>
      </c>
    </row>
    <row r="70" spans="1:3" ht="14.25">
      <c r="A70" s="52" t="s">
        <v>97</v>
      </c>
      <c r="B70" s="57" t="s">
        <v>38</v>
      </c>
      <c r="C70" s="72">
        <v>2348</v>
      </c>
    </row>
    <row r="71" spans="1:3" ht="25.5">
      <c r="A71" s="52" t="s">
        <v>98</v>
      </c>
      <c r="B71" s="57" t="s">
        <v>188</v>
      </c>
      <c r="C71" s="72">
        <v>8439.33</v>
      </c>
    </row>
    <row r="72" spans="1:3" ht="14.25">
      <c r="A72" s="52" t="s">
        <v>99</v>
      </c>
      <c r="B72" s="57" t="s">
        <v>39</v>
      </c>
      <c r="C72" s="72">
        <v>0</v>
      </c>
    </row>
    <row r="73" spans="1:3" ht="25.5">
      <c r="A73" s="52" t="s">
        <v>74</v>
      </c>
      <c r="B73" s="57" t="s">
        <v>187</v>
      </c>
      <c r="C73" s="72">
        <v>789.38</v>
      </c>
    </row>
    <row r="74" spans="1:3" ht="14.25">
      <c r="A74" s="52" t="s">
        <v>100</v>
      </c>
      <c r="B74" s="57" t="s">
        <v>40</v>
      </c>
      <c r="C74" s="72">
        <v>5850.2</v>
      </c>
    </row>
    <row r="75" spans="1:3" ht="14.25">
      <c r="A75" s="52" t="s">
        <v>101</v>
      </c>
      <c r="B75" s="57" t="s">
        <v>41</v>
      </c>
      <c r="C75" s="72">
        <v>3157.86</v>
      </c>
    </row>
    <row r="76" spans="1:3" ht="25.5">
      <c r="A76" s="52" t="s">
        <v>102</v>
      </c>
      <c r="B76" s="57" t="s">
        <v>42</v>
      </c>
      <c r="C76" s="72">
        <v>0</v>
      </c>
    </row>
    <row r="77" spans="1:3" ht="14.25">
      <c r="A77" s="55" t="s">
        <v>103</v>
      </c>
      <c r="B77" s="56" t="s">
        <v>43</v>
      </c>
      <c r="C77" s="70">
        <v>0</v>
      </c>
    </row>
    <row r="78" spans="1:3" ht="14.25">
      <c r="A78" s="55" t="s">
        <v>104</v>
      </c>
      <c r="B78" s="56" t="s">
        <v>12</v>
      </c>
      <c r="C78" s="70">
        <v>0</v>
      </c>
    </row>
    <row r="79" spans="1:3" ht="14.25">
      <c r="A79" s="55" t="s">
        <v>105</v>
      </c>
      <c r="B79" s="56" t="s">
        <v>14</v>
      </c>
      <c r="C79" s="70">
        <v>0</v>
      </c>
    </row>
    <row r="80" spans="1:3" ht="14.25">
      <c r="A80" s="55" t="s">
        <v>106</v>
      </c>
      <c r="B80" s="56" t="s">
        <v>20</v>
      </c>
      <c r="C80" s="70">
        <v>0</v>
      </c>
    </row>
    <row r="81" spans="1:3" ht="25.5">
      <c r="A81" s="55" t="s">
        <v>107</v>
      </c>
      <c r="B81" s="56" t="s">
        <v>22</v>
      </c>
      <c r="C81" s="70">
        <v>0</v>
      </c>
    </row>
    <row r="82" spans="1:3" ht="14.25">
      <c r="A82" s="53" t="s">
        <v>108</v>
      </c>
      <c r="B82" s="58" t="s">
        <v>24</v>
      </c>
      <c r="C82" s="73">
        <v>0</v>
      </c>
    </row>
    <row r="83" spans="1:3" ht="14.25">
      <c r="A83" s="53" t="s">
        <v>109</v>
      </c>
      <c r="B83" s="58" t="s">
        <v>25</v>
      </c>
      <c r="C83" s="73">
        <v>0</v>
      </c>
    </row>
    <row r="84" spans="1:3" ht="14.25">
      <c r="A84" s="54"/>
      <c r="B84" s="50" t="s">
        <v>45</v>
      </c>
      <c r="C84" s="71">
        <f>C69+C77+C78+C79+C80+C81+C82+C83</f>
        <v>20584.77</v>
      </c>
    </row>
    <row r="86" spans="1:3" ht="25.5">
      <c r="A86" s="10" t="s">
        <v>1</v>
      </c>
      <c r="B86" s="11" t="s">
        <v>2</v>
      </c>
      <c r="C86" s="12" t="s">
        <v>28</v>
      </c>
    </row>
    <row r="87" spans="1:3" ht="12.75">
      <c r="A87" s="13" t="s">
        <v>110</v>
      </c>
      <c r="B87" s="41" t="s">
        <v>77</v>
      </c>
      <c r="C87" s="49"/>
    </row>
    <row r="88" spans="1:3" ht="14.25">
      <c r="A88" s="51" t="s">
        <v>111</v>
      </c>
      <c r="B88" s="56" t="s">
        <v>10</v>
      </c>
      <c r="C88" s="70">
        <f>SUM(C89,C90,C91,C92,C93,C94,C95)</f>
        <v>80741.59999999999</v>
      </c>
    </row>
    <row r="89" spans="1:3" ht="14.25">
      <c r="A89" s="52" t="s">
        <v>112</v>
      </c>
      <c r="B89" s="57" t="s">
        <v>38</v>
      </c>
      <c r="C89" s="72">
        <v>4351.6</v>
      </c>
    </row>
    <row r="90" spans="1:3" ht="25.5">
      <c r="A90" s="52" t="s">
        <v>113</v>
      </c>
      <c r="B90" s="57" t="s">
        <v>188</v>
      </c>
      <c r="C90" s="72">
        <v>16480.1</v>
      </c>
    </row>
    <row r="91" spans="1:3" ht="14.25">
      <c r="A91" s="52" t="s">
        <v>114</v>
      </c>
      <c r="B91" s="57" t="s">
        <v>39</v>
      </c>
      <c r="C91" s="72">
        <v>0</v>
      </c>
    </row>
    <row r="92" spans="1:3" ht="25.5">
      <c r="A92" s="52" t="s">
        <v>115</v>
      </c>
      <c r="B92" s="57" t="s">
        <v>187</v>
      </c>
      <c r="C92" s="72">
        <v>30262.7</v>
      </c>
    </row>
    <row r="93" spans="1:3" ht="14.25">
      <c r="A93" s="52" t="s">
        <v>116</v>
      </c>
      <c r="B93" s="57" t="s">
        <v>40</v>
      </c>
      <c r="C93" s="72">
        <v>15528.09</v>
      </c>
    </row>
    <row r="94" spans="1:3" ht="14.25">
      <c r="A94" s="52" t="s">
        <v>117</v>
      </c>
      <c r="B94" s="57" t="s">
        <v>41</v>
      </c>
      <c r="C94" s="72">
        <v>7828.88</v>
      </c>
    </row>
    <row r="95" spans="1:3" ht="25.5">
      <c r="A95" s="52" t="s">
        <v>118</v>
      </c>
      <c r="B95" s="57" t="s">
        <v>42</v>
      </c>
      <c r="C95" s="72">
        <v>6290.23</v>
      </c>
    </row>
    <row r="96" spans="1:3" ht="14.25">
      <c r="A96" s="55" t="s">
        <v>119</v>
      </c>
      <c r="B96" s="56" t="s">
        <v>43</v>
      </c>
      <c r="C96" s="70">
        <v>0</v>
      </c>
    </row>
    <row r="97" spans="1:3" ht="14.25">
      <c r="A97" s="55" t="s">
        <v>120</v>
      </c>
      <c r="B97" s="56" t="s">
        <v>12</v>
      </c>
      <c r="C97" s="70">
        <v>0</v>
      </c>
    </row>
    <row r="98" spans="1:3" ht="14.25">
      <c r="A98" s="55" t="s">
        <v>121</v>
      </c>
      <c r="B98" s="56" t="s">
        <v>14</v>
      </c>
      <c r="C98" s="70">
        <v>0</v>
      </c>
    </row>
    <row r="99" spans="1:3" ht="14.25">
      <c r="A99" s="55" t="s">
        <v>122</v>
      </c>
      <c r="B99" s="56" t="s">
        <v>20</v>
      </c>
      <c r="C99" s="70">
        <v>0</v>
      </c>
    </row>
    <row r="100" spans="1:3" ht="25.5">
      <c r="A100" s="55" t="s">
        <v>123</v>
      </c>
      <c r="B100" s="56" t="s">
        <v>22</v>
      </c>
      <c r="C100" s="70">
        <v>0</v>
      </c>
    </row>
    <row r="101" spans="1:3" ht="14.25">
      <c r="A101" s="53" t="s">
        <v>124</v>
      </c>
      <c r="B101" s="58" t="s">
        <v>24</v>
      </c>
      <c r="C101" s="73">
        <v>38594.45</v>
      </c>
    </row>
    <row r="102" spans="1:3" ht="14.25">
      <c r="A102" s="53" t="s">
        <v>125</v>
      </c>
      <c r="B102" s="58" t="s">
        <v>25</v>
      </c>
      <c r="C102" s="73">
        <v>0</v>
      </c>
    </row>
    <row r="103" spans="1:3" ht="14.25">
      <c r="A103" s="54"/>
      <c r="B103" s="50" t="s">
        <v>45</v>
      </c>
      <c r="C103" s="71">
        <f>C88+C96+C97+C98+C99+C100+C101+C102</f>
        <v>119336.04999999999</v>
      </c>
    </row>
    <row r="105" spans="1:3" ht="25.5">
      <c r="A105" s="10" t="s">
        <v>1</v>
      </c>
      <c r="B105" s="11" t="s">
        <v>2</v>
      </c>
      <c r="C105" s="12" t="s">
        <v>28</v>
      </c>
    </row>
    <row r="106" spans="1:3" ht="12.75">
      <c r="A106" s="13" t="s">
        <v>126</v>
      </c>
      <c r="B106" s="41" t="s">
        <v>78</v>
      </c>
      <c r="C106" s="49"/>
    </row>
    <row r="107" spans="1:3" ht="14.25">
      <c r="A107" s="51" t="s">
        <v>127</v>
      </c>
      <c r="B107" s="56" t="s">
        <v>10</v>
      </c>
      <c r="C107" s="70">
        <f>SUM(C108,C109,C110,C111,C112,C113,C114)</f>
        <v>19450.35</v>
      </c>
    </row>
    <row r="108" spans="1:3" ht="14.25">
      <c r="A108" s="52" t="s">
        <v>128</v>
      </c>
      <c r="B108" s="57" t="s">
        <v>38</v>
      </c>
      <c r="C108" s="72">
        <v>0</v>
      </c>
    </row>
    <row r="109" spans="1:3" ht="25.5">
      <c r="A109" s="52" t="s">
        <v>129</v>
      </c>
      <c r="B109" s="57" t="s">
        <v>188</v>
      </c>
      <c r="C109" s="72">
        <v>1263</v>
      </c>
    </row>
    <row r="110" spans="1:3" ht="14.25">
      <c r="A110" s="52" t="s">
        <v>130</v>
      </c>
      <c r="B110" s="57" t="s">
        <v>39</v>
      </c>
      <c r="C110" s="72">
        <v>0</v>
      </c>
    </row>
    <row r="111" spans="1:3" ht="25.5">
      <c r="A111" s="52" t="s">
        <v>131</v>
      </c>
      <c r="B111" s="57" t="s">
        <v>187</v>
      </c>
      <c r="C111" s="72">
        <v>0</v>
      </c>
    </row>
    <row r="112" spans="1:3" ht="14.25">
      <c r="A112" s="52" t="s">
        <v>132</v>
      </c>
      <c r="B112" s="57" t="s">
        <v>40</v>
      </c>
      <c r="C112" s="72">
        <v>10373.65</v>
      </c>
    </row>
    <row r="113" spans="1:3" ht="14.25">
      <c r="A113" s="52" t="s">
        <v>133</v>
      </c>
      <c r="B113" s="57" t="s">
        <v>41</v>
      </c>
      <c r="C113" s="72">
        <v>0</v>
      </c>
    </row>
    <row r="114" spans="1:3" ht="25.5">
      <c r="A114" s="52" t="s">
        <v>134</v>
      </c>
      <c r="B114" s="57" t="s">
        <v>42</v>
      </c>
      <c r="C114" s="72">
        <v>7813.7</v>
      </c>
    </row>
    <row r="115" spans="1:3" ht="14.25">
      <c r="A115" s="55" t="s">
        <v>135</v>
      </c>
      <c r="B115" s="56" t="s">
        <v>43</v>
      </c>
      <c r="C115" s="70">
        <v>0</v>
      </c>
    </row>
    <row r="116" spans="1:3" ht="14.25">
      <c r="A116" s="55" t="s">
        <v>136</v>
      </c>
      <c r="B116" s="56" t="s">
        <v>12</v>
      </c>
      <c r="C116" s="70">
        <v>36.81</v>
      </c>
    </row>
    <row r="117" spans="1:3" ht="14.25">
      <c r="A117" s="55" t="s">
        <v>137</v>
      </c>
      <c r="B117" s="56" t="s">
        <v>14</v>
      </c>
      <c r="C117" s="70">
        <v>0</v>
      </c>
    </row>
    <row r="118" spans="1:3" ht="14.25">
      <c r="A118" s="55" t="s">
        <v>138</v>
      </c>
      <c r="B118" s="56" t="s">
        <v>20</v>
      </c>
      <c r="C118" s="70">
        <v>0</v>
      </c>
    </row>
    <row r="119" spans="1:3" ht="25.5">
      <c r="A119" s="55" t="s">
        <v>139</v>
      </c>
      <c r="B119" s="56" t="s">
        <v>22</v>
      </c>
      <c r="C119" s="70">
        <v>0</v>
      </c>
    </row>
    <row r="120" spans="1:3" ht="14.25">
      <c r="A120" s="53" t="s">
        <v>140</v>
      </c>
      <c r="B120" s="58" t="s">
        <v>24</v>
      </c>
      <c r="C120" s="73">
        <v>0</v>
      </c>
    </row>
    <row r="121" spans="1:3" ht="14.25">
      <c r="A121" s="53" t="s">
        <v>141</v>
      </c>
      <c r="B121" s="58" t="s">
        <v>25</v>
      </c>
      <c r="C121" s="73">
        <v>0</v>
      </c>
    </row>
    <row r="122" spans="1:3" ht="14.25">
      <c r="A122" s="54"/>
      <c r="B122" s="50" t="s">
        <v>45</v>
      </c>
      <c r="C122" s="71">
        <f>C107+C115+C116+C117+C118+C119+C120+C121</f>
        <v>19487.16</v>
      </c>
    </row>
    <row r="124" spans="1:3" ht="25.5">
      <c r="A124" s="10" t="s">
        <v>1</v>
      </c>
      <c r="B124" s="11" t="s">
        <v>2</v>
      </c>
      <c r="C124" s="12" t="s">
        <v>28</v>
      </c>
    </row>
    <row r="125" spans="1:3" ht="25.5">
      <c r="A125" s="13" t="s">
        <v>142</v>
      </c>
      <c r="B125" s="41" t="s">
        <v>79</v>
      </c>
      <c r="C125" s="49"/>
    </row>
    <row r="126" spans="1:3" ht="14.25">
      <c r="A126" s="51" t="s">
        <v>143</v>
      </c>
      <c r="B126" s="56" t="s">
        <v>10</v>
      </c>
      <c r="C126" s="70">
        <f>SUM(C127,C128,C129,C130,C131,C132,C133)</f>
        <v>1562.5</v>
      </c>
    </row>
    <row r="127" spans="1:3" ht="14.25">
      <c r="A127" s="52" t="s">
        <v>144</v>
      </c>
      <c r="B127" s="57" t="s">
        <v>38</v>
      </c>
      <c r="C127" s="72">
        <v>0</v>
      </c>
    </row>
    <row r="128" spans="1:3" ht="25.5">
      <c r="A128" s="52" t="s">
        <v>145</v>
      </c>
      <c r="B128" s="57" t="s">
        <v>188</v>
      </c>
      <c r="C128" s="72">
        <v>0</v>
      </c>
    </row>
    <row r="129" spans="1:3" ht="14.25">
      <c r="A129" s="52" t="s">
        <v>146</v>
      </c>
      <c r="B129" s="57" t="s">
        <v>39</v>
      </c>
      <c r="C129" s="72">
        <v>0</v>
      </c>
    </row>
    <row r="130" spans="1:3" ht="25.5">
      <c r="A130" s="52" t="s">
        <v>147</v>
      </c>
      <c r="B130" s="57" t="s">
        <v>187</v>
      </c>
      <c r="C130" s="72">
        <v>0</v>
      </c>
    </row>
    <row r="131" spans="1:3" ht="14.25">
      <c r="A131" s="52" t="s">
        <v>148</v>
      </c>
      <c r="B131" s="57" t="s">
        <v>40</v>
      </c>
      <c r="C131" s="72">
        <v>1562.5</v>
      </c>
    </row>
    <row r="132" spans="1:3" ht="14.25">
      <c r="A132" s="52" t="s">
        <v>149</v>
      </c>
      <c r="B132" s="57" t="s">
        <v>41</v>
      </c>
      <c r="C132" s="72">
        <v>0</v>
      </c>
    </row>
    <row r="133" spans="1:3" ht="25.5">
      <c r="A133" s="52" t="s">
        <v>150</v>
      </c>
      <c r="B133" s="57" t="s">
        <v>42</v>
      </c>
      <c r="C133" s="72">
        <v>0</v>
      </c>
    </row>
    <row r="134" spans="1:3" ht="14.25">
      <c r="A134" s="55" t="s">
        <v>151</v>
      </c>
      <c r="B134" s="56" t="s">
        <v>43</v>
      </c>
      <c r="C134" s="70">
        <v>0</v>
      </c>
    </row>
    <row r="135" spans="1:3" ht="14.25">
      <c r="A135" s="55" t="s">
        <v>152</v>
      </c>
      <c r="B135" s="56" t="s">
        <v>12</v>
      </c>
      <c r="C135" s="70">
        <v>0</v>
      </c>
    </row>
    <row r="136" spans="1:3" ht="14.25">
      <c r="A136" s="55" t="s">
        <v>153</v>
      </c>
      <c r="B136" s="56" t="s">
        <v>14</v>
      </c>
      <c r="C136" s="70">
        <v>0</v>
      </c>
    </row>
    <row r="137" spans="1:3" ht="14.25">
      <c r="A137" s="55" t="s">
        <v>154</v>
      </c>
      <c r="B137" s="56" t="s">
        <v>20</v>
      </c>
      <c r="C137" s="70">
        <v>0</v>
      </c>
    </row>
    <row r="138" spans="1:3" ht="25.5">
      <c r="A138" s="55" t="s">
        <v>155</v>
      </c>
      <c r="B138" s="56" t="s">
        <v>22</v>
      </c>
      <c r="C138" s="70">
        <v>0</v>
      </c>
    </row>
    <row r="139" spans="1:3" ht="14.25">
      <c r="A139" s="53" t="s">
        <v>156</v>
      </c>
      <c r="B139" s="58" t="s">
        <v>24</v>
      </c>
      <c r="C139" s="73">
        <v>0</v>
      </c>
    </row>
    <row r="140" spans="1:3" ht="14.25">
      <c r="A140" s="53" t="s">
        <v>157</v>
      </c>
      <c r="B140" s="58" t="s">
        <v>25</v>
      </c>
      <c r="C140" s="73">
        <v>0</v>
      </c>
    </row>
    <row r="141" spans="1:3" ht="14.25">
      <c r="A141" s="54"/>
      <c r="B141" s="50" t="s">
        <v>45</v>
      </c>
      <c r="C141" s="71">
        <f>C126+C134+C135+C136+C137+C138+C139+C140</f>
        <v>1562.5</v>
      </c>
    </row>
    <row r="143" spans="1:3" ht="25.5">
      <c r="A143" s="10" t="s">
        <v>1</v>
      </c>
      <c r="B143" s="11" t="s">
        <v>2</v>
      </c>
      <c r="C143" s="12" t="s">
        <v>28</v>
      </c>
    </row>
    <row r="144" spans="1:3" ht="12.75">
      <c r="A144" s="13" t="s">
        <v>158</v>
      </c>
      <c r="B144" s="41" t="s">
        <v>81</v>
      </c>
      <c r="C144" s="49"/>
    </row>
    <row r="145" spans="1:3" ht="14.25">
      <c r="A145" s="51" t="s">
        <v>159</v>
      </c>
      <c r="B145" s="56" t="s">
        <v>10</v>
      </c>
      <c r="C145" s="70">
        <f>SUM(C146,C147,C148,C149,C150,C151,C152)</f>
        <v>1510</v>
      </c>
    </row>
    <row r="146" spans="1:3" ht="14.25">
      <c r="A146" s="52" t="s">
        <v>161</v>
      </c>
      <c r="B146" s="57" t="s">
        <v>38</v>
      </c>
      <c r="C146" s="72">
        <v>0</v>
      </c>
    </row>
    <row r="147" spans="1:3" ht="25.5">
      <c r="A147" s="52" t="s">
        <v>160</v>
      </c>
      <c r="B147" s="57" t="s">
        <v>188</v>
      </c>
      <c r="C147" s="72">
        <v>0</v>
      </c>
    </row>
    <row r="148" spans="1:3" ht="14.25">
      <c r="A148" s="52" t="s">
        <v>162</v>
      </c>
      <c r="B148" s="57" t="s">
        <v>39</v>
      </c>
      <c r="C148" s="72">
        <v>0</v>
      </c>
    </row>
    <row r="149" spans="1:3" ht="25.5">
      <c r="A149" s="52" t="s">
        <v>163</v>
      </c>
      <c r="B149" s="57" t="s">
        <v>187</v>
      </c>
      <c r="C149" s="72">
        <v>0</v>
      </c>
    </row>
    <row r="150" spans="1:3" ht="14.25">
      <c r="A150" s="52" t="s">
        <v>164</v>
      </c>
      <c r="B150" s="57" t="s">
        <v>40</v>
      </c>
      <c r="C150" s="72">
        <v>360</v>
      </c>
    </row>
    <row r="151" spans="1:3" ht="14.25">
      <c r="A151" s="52" t="s">
        <v>166</v>
      </c>
      <c r="B151" s="57" t="s">
        <v>41</v>
      </c>
      <c r="C151" s="72">
        <v>1150</v>
      </c>
    </row>
    <row r="152" spans="1:3" ht="25.5">
      <c r="A152" s="52" t="s">
        <v>165</v>
      </c>
      <c r="B152" s="57" t="s">
        <v>42</v>
      </c>
      <c r="C152" s="72">
        <v>0</v>
      </c>
    </row>
    <row r="153" spans="1:3" ht="14.25">
      <c r="A153" s="55" t="s">
        <v>167</v>
      </c>
      <c r="B153" s="56" t="s">
        <v>43</v>
      </c>
      <c r="C153" s="70">
        <v>0</v>
      </c>
    </row>
    <row r="154" spans="1:3" ht="14.25">
      <c r="A154" s="55" t="s">
        <v>168</v>
      </c>
      <c r="B154" s="56" t="s">
        <v>12</v>
      </c>
      <c r="C154" s="70">
        <v>0</v>
      </c>
    </row>
    <row r="155" spans="1:3" ht="14.25">
      <c r="A155" s="55" t="s">
        <v>169</v>
      </c>
      <c r="B155" s="56" t="s">
        <v>14</v>
      </c>
      <c r="C155" s="70">
        <v>0</v>
      </c>
    </row>
    <row r="156" spans="1:3" ht="14.25">
      <c r="A156" s="55" t="s">
        <v>170</v>
      </c>
      <c r="B156" s="56" t="s">
        <v>20</v>
      </c>
      <c r="C156" s="70">
        <v>0</v>
      </c>
    </row>
    <row r="157" spans="1:3" ht="25.5">
      <c r="A157" s="55" t="s">
        <v>171</v>
      </c>
      <c r="B157" s="56" t="s">
        <v>22</v>
      </c>
      <c r="C157" s="70">
        <v>0</v>
      </c>
    </row>
    <row r="158" spans="1:3" ht="14.25">
      <c r="A158" s="53" t="s">
        <v>172</v>
      </c>
      <c r="B158" s="58" t="s">
        <v>24</v>
      </c>
      <c r="C158" s="73">
        <v>0</v>
      </c>
    </row>
    <row r="159" spans="1:3" ht="14.25">
      <c r="A159" s="53" t="s">
        <v>173</v>
      </c>
      <c r="B159" s="58" t="s">
        <v>25</v>
      </c>
      <c r="C159" s="73">
        <v>0</v>
      </c>
    </row>
    <row r="160" spans="1:3" ht="14.25">
      <c r="A160" s="54"/>
      <c r="B160" s="50" t="s">
        <v>45</v>
      </c>
      <c r="C160" s="71">
        <f>C145+C153+C154+C155+C156+C157+C158+C159</f>
        <v>1510</v>
      </c>
    </row>
    <row r="162" spans="1:3" ht="12.75">
      <c r="A162" s="13" t="s">
        <v>175</v>
      </c>
      <c r="B162" s="14" t="s">
        <v>34</v>
      </c>
      <c r="C162" s="28"/>
    </row>
    <row r="163" spans="1:3" ht="12.75">
      <c r="A163" s="26" t="s">
        <v>176</v>
      </c>
      <c r="B163" s="27" t="s">
        <v>44</v>
      </c>
      <c r="C163" s="42">
        <f>C164+C165+C166+C167</f>
        <v>312435</v>
      </c>
    </row>
    <row r="164" spans="1:3" ht="12.75">
      <c r="A164" s="17" t="s">
        <v>177</v>
      </c>
      <c r="B164" s="18" t="s">
        <v>35</v>
      </c>
      <c r="C164" s="43">
        <v>256776.84</v>
      </c>
    </row>
    <row r="165" spans="1:3" ht="12.75">
      <c r="A165" s="17" t="s">
        <v>178</v>
      </c>
      <c r="B165" s="18" t="s">
        <v>36</v>
      </c>
      <c r="C165" s="43">
        <v>6000</v>
      </c>
    </row>
    <row r="166" spans="1:3" ht="12.75">
      <c r="A166" s="17" t="s">
        <v>179</v>
      </c>
      <c r="B166" s="18" t="s">
        <v>37</v>
      </c>
      <c r="C166" s="43">
        <v>42368.16</v>
      </c>
    </row>
    <row r="167" spans="1:3" ht="12.75">
      <c r="A167" s="17" t="s">
        <v>180</v>
      </c>
      <c r="B167" s="18" t="s">
        <v>75</v>
      </c>
      <c r="C167" s="43">
        <v>7290</v>
      </c>
    </row>
    <row r="168" spans="1:3" ht="12.75">
      <c r="A168" s="38"/>
      <c r="B168" s="39" t="s">
        <v>45</v>
      </c>
      <c r="C168" s="40">
        <f>C163</f>
        <v>312435</v>
      </c>
    </row>
    <row r="170" spans="1:3" ht="12.75">
      <c r="A170" s="17"/>
      <c r="B170" s="44" t="s">
        <v>51</v>
      </c>
      <c r="C170" s="45">
        <v>815359.81</v>
      </c>
    </row>
    <row r="171" spans="1:3" ht="12.75">
      <c r="A171" s="17"/>
      <c r="B171" s="44" t="s">
        <v>52</v>
      </c>
      <c r="C171" s="45">
        <f>C168</f>
        <v>312435</v>
      </c>
    </row>
    <row r="172" spans="1:3" ht="12.75">
      <c r="A172" s="46"/>
      <c r="B172" s="47" t="s">
        <v>53</v>
      </c>
      <c r="C172" s="48">
        <f>C170+C171</f>
        <v>1127794.81</v>
      </c>
    </row>
    <row r="174" spans="1:2" ht="15">
      <c r="A174" s="64" t="s">
        <v>54</v>
      </c>
      <c r="B174" s="65"/>
    </row>
    <row r="175" spans="1:3" ht="63" customHeight="1">
      <c r="A175" s="63" t="s">
        <v>181</v>
      </c>
      <c r="B175" s="63"/>
      <c r="C175" s="63"/>
    </row>
    <row r="176" spans="1:3" ht="56.25" customHeight="1">
      <c r="A176" s="60" t="s">
        <v>182</v>
      </c>
      <c r="B176" s="60"/>
      <c r="C176" s="60"/>
    </row>
    <row r="177" spans="1:3" ht="56.25" customHeight="1">
      <c r="A177" s="60" t="s">
        <v>183</v>
      </c>
      <c r="B177" s="60"/>
      <c r="C177" s="60"/>
    </row>
    <row r="178" spans="1:3" ht="56.25" customHeight="1">
      <c r="A178" s="60" t="s">
        <v>184</v>
      </c>
      <c r="B178" s="60"/>
      <c r="C178" s="60"/>
    </row>
    <row r="179" spans="1:3" ht="56.25" customHeight="1">
      <c r="A179" s="60" t="s">
        <v>185</v>
      </c>
      <c r="B179" s="60"/>
      <c r="C179" s="60"/>
    </row>
    <row r="180" spans="1:3" ht="56.25" customHeight="1">
      <c r="A180" s="60" t="s">
        <v>186</v>
      </c>
      <c r="B180" s="60"/>
      <c r="C180" s="60"/>
    </row>
    <row r="182" spans="1:3" ht="15">
      <c r="A182"/>
      <c r="B182" s="4" t="s">
        <v>33</v>
      </c>
      <c r="C182"/>
    </row>
    <row r="185" spans="1:3" ht="15">
      <c r="A185"/>
      <c r="B185" s="4" t="s">
        <v>32</v>
      </c>
      <c r="C185"/>
    </row>
  </sheetData>
  <sheetProtection/>
  <mergeCells count="9">
    <mergeCell ref="A177:C177"/>
    <mergeCell ref="A178:C178"/>
    <mergeCell ref="A179:C179"/>
    <mergeCell ref="A180:C180"/>
    <mergeCell ref="A1:B1"/>
    <mergeCell ref="A2:C2"/>
    <mergeCell ref="A175:C175"/>
    <mergeCell ref="A174:B174"/>
    <mergeCell ref="A176:C176"/>
  </mergeCells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portrait" paperSize="9" r:id="rId1"/>
  <headerFooter>
    <oddFooter>&amp;C&amp;"Arial,Uobičajeno"&amp;10Stranica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mzagorac</dc:creator>
  <cp:keywords/>
  <dc:description/>
  <cp:lastModifiedBy>Hrvatski fotosavez</cp:lastModifiedBy>
  <cp:lastPrinted>2021-02-22T19:52:35Z</cp:lastPrinted>
  <dcterms:created xsi:type="dcterms:W3CDTF">2014-01-29T13:30:29Z</dcterms:created>
  <dcterms:modified xsi:type="dcterms:W3CDTF">2021-03-02T11:51:43Z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